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yusembekova\Desktop\Зарина\2022\ГОБМП 2022\4 КМУ\"/>
    </mc:Choice>
  </mc:AlternateContent>
  <bookViews>
    <workbookView xWindow="0" yWindow="0" windowWidth="19200" windowHeight="6360"/>
  </bookViews>
  <sheets>
    <sheet name="Лист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2" l="1"/>
  <c r="G38" i="2" s="1"/>
  <c r="G39" i="2" s="1"/>
  <c r="G36" i="2"/>
  <c r="G6" i="2" l="1"/>
  <c r="G7" i="2"/>
  <c r="G8" i="2"/>
  <c r="G9" i="2"/>
  <c r="G10" i="2"/>
  <c r="G11" i="2"/>
  <c r="G12" i="2"/>
  <c r="G13" i="2"/>
  <c r="G14" i="2"/>
  <c r="G15" i="2"/>
  <c r="G16" i="2"/>
  <c r="G17" i="2"/>
  <c r="G18" i="2"/>
  <c r="G19" i="2"/>
  <c r="G20" i="2"/>
  <c r="G21" i="2"/>
  <c r="G22" i="2"/>
  <c r="G23" i="2"/>
  <c r="G24" i="2"/>
  <c r="G25" i="2"/>
  <c r="G26" i="2"/>
  <c r="G27" i="2"/>
  <c r="G28" i="2"/>
  <c r="G29" i="2"/>
  <c r="G30" i="2"/>
  <c r="G31" i="2"/>
  <c r="G32" i="2"/>
  <c r="G5" i="2"/>
  <c r="G33" i="2" l="1"/>
</calcChain>
</file>

<file path=xl/sharedStrings.xml><?xml version="1.0" encoding="utf-8"?>
<sst xmlns="http://schemas.openxmlformats.org/spreadsheetml/2006/main" count="102" uniqueCount="72">
  <si>
    <t>Техническая спецификация</t>
  </si>
  <si>
    <t>Ед.изм.</t>
  </si>
  <si>
    <t xml:space="preserve">Цена </t>
  </si>
  <si>
    <t>Сумма</t>
  </si>
  <si>
    <t>шт</t>
  </si>
  <si>
    <t xml:space="preserve">уп </t>
  </si>
  <si>
    <t>уп</t>
  </si>
  <si>
    <t>Петля биполярый для ТУР</t>
  </si>
  <si>
    <t>катридж</t>
  </si>
  <si>
    <t>Инструмент лапороскопический
LigaSure™ Maryland</t>
  </si>
  <si>
    <t>Инструмент и насадка к ульразвуковому скальпелю «Гармоник». Ножницы АСЕ</t>
  </si>
  <si>
    <t>Кассеты со скобами к аппарату эндоскопическому сшивающему</t>
  </si>
  <si>
    <t>Световод головолоконный многоразовый диаметром 400 мкм</t>
  </si>
  <si>
    <t>Spiritus aethilucus 70% 50 мл</t>
  </si>
  <si>
    <t>флакон</t>
  </si>
  <si>
    <t>Набор магистралей для гемофильтрации и гемодиализа для аппарата Diapact Kit CRRT</t>
  </si>
  <si>
    <t xml:space="preserve">Кассета  B-LAC (лактат) </t>
  </si>
  <si>
    <t>25 шт в упаковке для OPTI</t>
  </si>
  <si>
    <t>Клипаппликатор,канал 2.8 мм, длина 2300 мм. /HX-110UR/</t>
  </si>
  <si>
    <t xml:space="preserve">Биопсийные щипцы: EndoJaw Hot FD-230U (канал 2,8 мм, длина2300 мм) 5 шт /FD-230U/ </t>
  </si>
  <si>
    <t>Клапан для биопсии МВ-358</t>
  </si>
  <si>
    <t>Одноразовая чистящая щетка /BW- 412T/</t>
  </si>
  <si>
    <t>Зажим полужесткий для захвата 5 ШР</t>
  </si>
  <si>
    <t xml:space="preserve"> Инструменты одноразовые монополярные: ножницы – изогнутые типа Metzenbaum</t>
  </si>
  <si>
    <t>Стент уретральный «двойной свиной хвостик» с закрытым дистальным концом.</t>
  </si>
  <si>
    <t>Катетер гемодиализный 2 просветный высокопоточный для аппарата Diapact Kit CRRT</t>
  </si>
  <si>
    <t>катетер  гемодиализный полиуретановый рентгеноконтрастный 2-х просветный с инъекционными колпачками в комплекте с принадлежностями для установки. Размеры: 11,5 Fr x 20 cm или 12 Fr x 20 cm</t>
  </si>
  <si>
    <t>Троакар однаразовый</t>
  </si>
  <si>
    <t>Электрод  коагуляционный, биполярный. 27040VE</t>
  </si>
  <si>
    <t xml:space="preserve">Наименование </t>
  </si>
  <si>
    <t>№ лота</t>
  </si>
  <si>
    <t>Кол-во</t>
  </si>
  <si>
    <t xml:space="preserve"> Клипсы L    (5 ~ 13 мм.) 1 картридж – 6 клипс</t>
  </si>
  <si>
    <t>2 5 мм-12 мм – длинный с рентгенпрозрачной гладкой канюлей RPF и универсальным переходником (в упаковке -3 шт)</t>
  </si>
  <si>
    <t>Световод с цилиндрическим диффузором COUPLE 2 Кольца (d 1,75)14G</t>
  </si>
  <si>
    <t xml:space="preserve">Кабель биполярный, резектоскоп Storz 4,5м </t>
  </si>
  <si>
    <t>петля биполярная 24/26 Fr, 27040GP1  (упаковка 6 штук) к аппарату AUTOCON 400</t>
  </si>
  <si>
    <t xml:space="preserve">Титановые клипсы </t>
  </si>
  <si>
    <t xml:space="preserve">Капиллярные диализаторы  Diacap Pro </t>
  </si>
  <si>
    <t xml:space="preserve">Клипсы эндоскопические  HX-610-135L 135°длинные 40 шт.  /HX-610-135L/ </t>
  </si>
  <si>
    <t>кабель с силиконовой оплеткой совместимый с резектоскопом Карл Шторц к аппарату AUTOCON 400</t>
  </si>
  <si>
    <t>электрод  коагуляционный, биполярный 24 Шр для трансуретральной энуклеации простаты полусферической формы для использования с оптикой HOPKINS II 27005FA/BA цветовой код желтый Возвратный электрод выполнен из проволки диаметром 0,6 мм расположен над активным электродом, имеет U-образную форму и антибликовое покрытие в упаковке 6 шт. к аппарату AUTOCON 400</t>
  </si>
  <si>
    <t xml:space="preserve">L (5 ~ 13 мм.) , для лигирования любых линейных структур тканей и сосудов во время операции для остановки кровотечения. 6 шт  в картидже.  Состав полиоксиметилен (Poly Oxy Methylene) </t>
  </si>
  <si>
    <t xml:space="preserve">размер средне-большой, цвет зеленый, 6шт, в картридже, стерильный, . Совместимы с апликатор Карл Шторц </t>
  </si>
  <si>
    <t>LF1937 Инструмент лапороскопический LigaSure™ Maryland 5мм-37см, 6 шт в коробке для аппарата LigaSure</t>
  </si>
  <si>
    <t xml:space="preserve">инструмент и насадка к ульразвуковому скальпелю «Гармоник». Ножницы АСЕ (с технологией адаптации к тканям для лапароскопических операций, 5 мм, 36 см).  HAR36
</t>
  </si>
  <si>
    <t>артикуляционные сменные кассеты с технологией P3H. фиолетовые, длина кассеты 60 мм, высота скобок 3.0 мм – 3.5 мм – 4.0 мм.</t>
  </si>
  <si>
    <t>артикуляционные сменные кассеты с технологией P3H. фиолетовые, длина кассеты 45 мм, высота скобок 3.0 мм – 3.5 мм – 4.0 мм.</t>
  </si>
  <si>
    <t>световод с цилиндрическим диффузором COUPLE 2 Кольца (d 1,75)14G к аппарату лактомелон.</t>
  </si>
  <si>
    <t>световод головолоконный многоразовый диаметром 400 мкм (1 уп=3шт) к аппарату Dornier Medilas H Solvo</t>
  </si>
  <si>
    <t>эластичная биоинертная трубка. Самосворачивающиеся кончики типа «Пигтейл». Закрытый дистальный конец. Оптимальное количество дренирующих отверстий. Метки длины на шине стента. Диаметр 1,7 мм, Размер 5 Fr, Длина между петлями 260 мм, Диаметр дистальной петли 20 мм Наличие проводника.</t>
  </si>
  <si>
    <t>эластичная биоинертная трубка. Самосворачивающиеся кончики типа «Пигтейл». Закрытый дистальный конец. Оптимальное количество дренирующих отверстий. Метки длины на шине стента. Диаметр 2,0 мм, Размер 6 Fr, Длина между петлями 280 мм, Диаметр дистальной петли 20 мм Наличие проводника.</t>
  </si>
  <si>
    <t xml:space="preserve">эластичная биоинертная трубка. Самосворачивающиеся кончики типа «Пигтейл». Закрытый дистальный конец. Оптимальное количество дренирующих отверстий. Метки длины на шине стента. Диаметр 2,7 мм, Размер 8 Fr, Длина между петлями 280 мм, Диаметр дистальной петли 20 мм. Наличие проводника. </t>
  </si>
  <si>
    <t>набор магистралей для гемофильтрации и гемодиализа для аппарата Diapact Kit CRRT</t>
  </si>
  <si>
    <t>капиллярные диализаторы для аппарата Diapact Kit CRRT</t>
  </si>
  <si>
    <t>совместимость с инструментальным каналом 2,8 мм Длина инструмента 2300 мм. Возможность перезарядки Наличие Функция вращения клипсы Наличие Интегрированная ручка Наличие Возможность автоклавирования и ультразвуковой обработки. Для аппарата Olymrus GIF-H170</t>
  </si>
  <si>
    <t>клипсы широкого раскрытия для клипирующих устройств Инструменты эндотерапевтические: Клипсы:  HX-610-135L 135° длинные 40 шт. /HX-610-135L/</t>
  </si>
  <si>
    <t>щипцы биопсийные 1 уп (5 шт). Совместимость с инструментальным каналом 2,8 мм Длина инструмента 2300 мм Бранши  овального типа с отверстиями. Механизм «Качающиеся бранши»  Конструкция без иглы Пластиковая оплетка вводимой части . Разъем для подключения к электрохирургическому блоку Для аппарата Olymrus GIF-H170</t>
  </si>
  <si>
    <t>клапан для инстурментального канала многоразовый, 10 шт в упаковке Для аппарата Olymrus GIF-H170</t>
  </si>
  <si>
    <t>одноразовые комбинированные щетки для очистки каналов    50 шт. в упк.  Для аппарата Olymrus GIF-H170</t>
  </si>
  <si>
    <t xml:space="preserve">ножницы монополярные изогнутые «тип Metzenbaum», одноразовые, для эндоскопического доступа. Длина рабочей части 32,0 см. Длина штока 31,5 см, диаметр 5 мм. Вращение оси браншей на 360°. Наличие электроизолирующего покрытия для безопасного использования. Наличие двух активных режущих браншей. Длина браншей не более 20 мм, длина режущей части браншей не более 14 мм. Максимальное открытие браншей 11 мм. Наличие стандартного разъема для монополярной коагуляции диаметром 4 мм. Цветовой индикатор у основания тубуса (для легкой идентификации инструмента во время операции в условиях плохого освещения) – черный. Эргономичная рукоятка для снижения нагрузки на руки оперирующего хирурга. Цвет инструмента – зеленый. Упаковка: индивидуальная, стерильная.  </t>
  </si>
  <si>
    <t xml:space="preserve">1. Рукоятка для биполярных инструментов пластмассовая. Bi00.0500 РИ. 2. Трубка с маховиком Ø5 мм. Bi00.0501. 3. Держательбиполярных инструментов (пинцетов) Инстрментальная часть подключение к пинцетом (евростандарт). Аппратная часть - коаксиальный разъем 12,5 мм. Длина кабеля 3 мм   </t>
  </si>
  <si>
    <t>ИТОГО:</t>
  </si>
  <si>
    <t>Приложение №1 к объявлению</t>
  </si>
  <si>
    <t>ГОБМП</t>
  </si>
  <si>
    <t>Зажим атравматический для полых тканей  короткий биполярный</t>
  </si>
  <si>
    <t>Модульная конструкция, состоящая из рукоятки и вставки с трубкой; Зажим захват для мелких камней ;
-Две подвижные бранши;
-Инструмент многоразового применения ;
-Материал вставки и рукоятки:
коррозионностойкая сталь ;
-Диаметр, не более : 1,65 мм (5 ШР) ;
-Длина рабочей части, не более : 605 мм ;</t>
  </si>
  <si>
    <t>амп</t>
  </si>
  <si>
    <t>ВСЕГО по лотам:</t>
  </si>
  <si>
    <t xml:space="preserve">Тримеперидин, раствор для инъекций, 2 %, 1 мл </t>
  </si>
  <si>
    <t xml:space="preserve">Фентанил, раствор для инъекций, 0,005%, 2 мл </t>
  </si>
  <si>
    <t>в ампулах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</si>
</sst>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04"/>
      <scheme val="minor"/>
    </font>
    <font>
      <sz val="11"/>
      <name val="Times New Roman"/>
      <family val="1"/>
      <charset val="204"/>
    </font>
    <font>
      <b/>
      <sz val="11"/>
      <name val="Times New Roman"/>
      <family val="1"/>
      <charset val="204"/>
    </font>
    <font>
      <sz val="10"/>
      <name val="Arial Cyr"/>
      <charset val="204"/>
    </font>
    <font>
      <sz val="12"/>
      <name val="Times New Roman"/>
      <family val="1"/>
      <charset val="204"/>
    </font>
    <font>
      <b/>
      <sz val="12"/>
      <name val="Times New Roman"/>
      <family val="1"/>
      <charset val="204"/>
    </font>
    <font>
      <sz val="10"/>
      <name val="Times New Roman"/>
      <family val="1"/>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34">
    <xf numFmtId="0" fontId="0" fillId="0" borderId="0" xfId="0"/>
    <xf numFmtId="0" fontId="1" fillId="0" borderId="1" xfId="0" applyFont="1" applyFill="1" applyBorder="1" applyAlignment="1">
      <alignment horizontal="center" vertical="top"/>
    </xf>
    <xf numFmtId="3" fontId="1" fillId="0" borderId="1" xfId="0" applyNumberFormat="1" applyFont="1" applyFill="1" applyBorder="1" applyAlignment="1">
      <alignment horizontal="center" vertical="top"/>
    </xf>
    <xf numFmtId="0" fontId="1" fillId="0" borderId="0" xfId="0" applyFont="1" applyFill="1" applyAlignment="1">
      <alignment horizontal="center" vertical="top"/>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0" fillId="0" borderId="0" xfId="0" applyFill="1" applyAlignment="1">
      <alignment vertical="top"/>
    </xf>
    <xf numFmtId="3" fontId="1" fillId="0" borderId="0" xfId="0" applyNumberFormat="1" applyFont="1" applyFill="1" applyAlignment="1">
      <alignment horizontal="center" vertical="top"/>
    </xf>
    <xf numFmtId="4" fontId="1" fillId="0" borderId="0" xfId="0" applyNumberFormat="1" applyFont="1" applyFill="1" applyAlignment="1">
      <alignment horizontal="center" vertical="top"/>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 fillId="0" borderId="1" xfId="0" applyFont="1" applyFill="1" applyBorder="1" applyAlignment="1">
      <alignment horizontal="left" vertical="center" wrapText="1"/>
    </xf>
    <xf numFmtId="4" fontId="5" fillId="0" borderId="1" xfId="0" applyNumberFormat="1"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left" vertical="center" wrapText="1"/>
    </xf>
    <xf numFmtId="0" fontId="1" fillId="0" borderId="0" xfId="0" applyFont="1" applyFill="1" applyAlignment="1">
      <alignment horizontal="right" vertical="center"/>
    </xf>
    <xf numFmtId="0" fontId="1" fillId="0" borderId="0" xfId="0" applyFont="1" applyFill="1" applyAlignment="1">
      <alignment horizontal="center" vertical="center"/>
    </xf>
    <xf numFmtId="3" fontId="1" fillId="0" borderId="1" xfId="0"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4" fontId="6" fillId="0" borderId="1" xfId="0" applyNumberFormat="1" applyFont="1" applyFill="1" applyBorder="1" applyAlignment="1">
      <alignment horizontal="left" vertic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topLeftCell="A31" zoomScale="80" zoomScaleNormal="80" workbookViewId="0">
      <selection activeCell="G43" sqref="G43"/>
    </sheetView>
  </sheetViews>
  <sheetFormatPr defaultColWidth="8.85546875" defaultRowHeight="15" x14ac:dyDescent="0.25"/>
  <cols>
    <col min="1" max="1" width="8.140625" style="25" customWidth="1"/>
    <col min="2" max="2" width="56.5703125" style="20" customWidth="1"/>
    <col min="3" max="3" width="97.28515625" style="20" customWidth="1"/>
    <col min="4" max="4" width="10" style="3" customWidth="1"/>
    <col min="5" max="5" width="12.5703125" style="7" customWidth="1"/>
    <col min="6" max="6" width="15.85546875" style="7" customWidth="1"/>
    <col min="7" max="7" width="19.42578125" style="8" customWidth="1"/>
    <col min="8" max="16384" width="8.85546875" style="3"/>
  </cols>
  <sheetData>
    <row r="1" spans="1:7" x14ac:dyDescent="0.25">
      <c r="A1" s="28" t="s">
        <v>63</v>
      </c>
      <c r="B1" s="28"/>
      <c r="C1" s="28"/>
      <c r="D1" s="28"/>
      <c r="E1" s="28"/>
      <c r="F1" s="28"/>
      <c r="G1" s="28"/>
    </row>
    <row r="2" spans="1:7" x14ac:dyDescent="0.25">
      <c r="A2" s="29" t="s">
        <v>64</v>
      </c>
      <c r="B2" s="29"/>
      <c r="C2" s="29"/>
      <c r="D2" s="29"/>
      <c r="E2" s="29"/>
      <c r="F2" s="29"/>
      <c r="G2" s="29"/>
    </row>
    <row r="4" spans="1:7" ht="45.75" customHeight="1" x14ac:dyDescent="0.25">
      <c r="A4" s="14" t="s">
        <v>30</v>
      </c>
      <c r="B4" s="9" t="s">
        <v>29</v>
      </c>
      <c r="C4" s="9" t="s">
        <v>0</v>
      </c>
      <c r="D4" s="9" t="s">
        <v>1</v>
      </c>
      <c r="E4" s="12" t="s">
        <v>31</v>
      </c>
      <c r="F4" s="12" t="s">
        <v>2</v>
      </c>
      <c r="G4" s="13" t="s">
        <v>3</v>
      </c>
    </row>
    <row r="5" spans="1:7" s="4" customFormat="1" ht="41.25" customHeight="1" x14ac:dyDescent="0.25">
      <c r="A5" s="15">
        <v>1</v>
      </c>
      <c r="B5" s="21" t="s">
        <v>35</v>
      </c>
      <c r="C5" s="21" t="s">
        <v>40</v>
      </c>
      <c r="D5" s="15" t="s">
        <v>4</v>
      </c>
      <c r="E5" s="17">
        <v>2</v>
      </c>
      <c r="F5" s="17">
        <v>130000</v>
      </c>
      <c r="G5" s="16">
        <f>E5*F5</f>
        <v>260000</v>
      </c>
    </row>
    <row r="6" spans="1:7" s="4" customFormat="1" ht="33.75" customHeight="1" x14ac:dyDescent="0.25">
      <c r="A6" s="15">
        <v>2</v>
      </c>
      <c r="B6" s="21" t="s">
        <v>7</v>
      </c>
      <c r="C6" s="21" t="s">
        <v>36</v>
      </c>
      <c r="D6" s="15" t="s">
        <v>4</v>
      </c>
      <c r="E6" s="17">
        <v>12</v>
      </c>
      <c r="F6" s="17">
        <v>130000</v>
      </c>
      <c r="G6" s="16">
        <f t="shared" ref="G6:G32" si="0">E6*F6</f>
        <v>1560000</v>
      </c>
    </row>
    <row r="7" spans="1:7" s="5" customFormat="1" ht="78.75" x14ac:dyDescent="0.25">
      <c r="A7" s="15">
        <v>3</v>
      </c>
      <c r="B7" s="21" t="s">
        <v>28</v>
      </c>
      <c r="C7" s="21" t="s">
        <v>41</v>
      </c>
      <c r="D7" s="15" t="s">
        <v>4</v>
      </c>
      <c r="E7" s="26">
        <v>6</v>
      </c>
      <c r="F7" s="17">
        <v>160000</v>
      </c>
      <c r="G7" s="16">
        <f t="shared" si="0"/>
        <v>960000</v>
      </c>
    </row>
    <row r="8" spans="1:7" s="4" customFormat="1" ht="62.45" customHeight="1" x14ac:dyDescent="0.25">
      <c r="A8" s="15">
        <v>4</v>
      </c>
      <c r="B8" s="21" t="s">
        <v>32</v>
      </c>
      <c r="C8" s="21" t="s">
        <v>42</v>
      </c>
      <c r="D8" s="15" t="s">
        <v>8</v>
      </c>
      <c r="E8" s="17">
        <v>50</v>
      </c>
      <c r="F8" s="17">
        <v>52000</v>
      </c>
      <c r="G8" s="16">
        <f t="shared" si="0"/>
        <v>2600000</v>
      </c>
    </row>
    <row r="9" spans="1:7" s="4" customFormat="1" ht="48.75" customHeight="1" x14ac:dyDescent="0.25">
      <c r="A9" s="15">
        <v>5</v>
      </c>
      <c r="B9" s="21" t="s">
        <v>37</v>
      </c>
      <c r="C9" s="27" t="s">
        <v>43</v>
      </c>
      <c r="D9" s="15" t="s">
        <v>8</v>
      </c>
      <c r="E9" s="17">
        <v>300</v>
      </c>
      <c r="F9" s="17">
        <v>6700</v>
      </c>
      <c r="G9" s="16">
        <f t="shared" si="0"/>
        <v>2010000</v>
      </c>
    </row>
    <row r="10" spans="1:7" s="4" customFormat="1" ht="38.25" customHeight="1" x14ac:dyDescent="0.25">
      <c r="A10" s="15">
        <v>6</v>
      </c>
      <c r="B10" s="21" t="s">
        <v>9</v>
      </c>
      <c r="C10" s="21" t="s">
        <v>44</v>
      </c>
      <c r="D10" s="15" t="s">
        <v>4</v>
      </c>
      <c r="E10" s="17">
        <v>6</v>
      </c>
      <c r="F10" s="17">
        <v>600000</v>
      </c>
      <c r="G10" s="16">
        <f t="shared" si="0"/>
        <v>3600000</v>
      </c>
    </row>
    <row r="11" spans="1:7" s="4" customFormat="1" ht="50.25" customHeight="1" x14ac:dyDescent="0.25">
      <c r="A11" s="15">
        <v>7</v>
      </c>
      <c r="B11" s="21" t="s">
        <v>27</v>
      </c>
      <c r="C11" s="21" t="s">
        <v>33</v>
      </c>
      <c r="D11" s="15" t="s">
        <v>4</v>
      </c>
      <c r="E11" s="17">
        <v>12</v>
      </c>
      <c r="F11" s="17">
        <v>53000</v>
      </c>
      <c r="G11" s="16">
        <f t="shared" si="0"/>
        <v>636000</v>
      </c>
    </row>
    <row r="12" spans="1:7" s="4" customFormat="1" ht="47.25" x14ac:dyDescent="0.25">
      <c r="A12" s="15">
        <v>8</v>
      </c>
      <c r="B12" s="21" t="s">
        <v>10</v>
      </c>
      <c r="C12" s="21" t="s">
        <v>45</v>
      </c>
      <c r="D12" s="15" t="s">
        <v>4</v>
      </c>
      <c r="E12" s="17">
        <v>6</v>
      </c>
      <c r="F12" s="17">
        <v>458000</v>
      </c>
      <c r="G12" s="16">
        <f t="shared" si="0"/>
        <v>2748000</v>
      </c>
    </row>
    <row r="13" spans="1:7" s="4" customFormat="1" ht="31.5" x14ac:dyDescent="0.25">
      <c r="A13" s="15">
        <v>9</v>
      </c>
      <c r="B13" s="21" t="s">
        <v>11</v>
      </c>
      <c r="C13" s="22" t="s">
        <v>46</v>
      </c>
      <c r="D13" s="15" t="s">
        <v>4</v>
      </c>
      <c r="E13" s="17">
        <v>30</v>
      </c>
      <c r="F13" s="17">
        <v>100000</v>
      </c>
      <c r="G13" s="16">
        <f t="shared" si="0"/>
        <v>3000000</v>
      </c>
    </row>
    <row r="14" spans="1:7" s="4" customFormat="1" ht="31.5" x14ac:dyDescent="0.25">
      <c r="A14" s="15">
        <v>10</v>
      </c>
      <c r="B14" s="21" t="s">
        <v>11</v>
      </c>
      <c r="C14" s="22" t="s">
        <v>47</v>
      </c>
      <c r="D14" s="15" t="s">
        <v>4</v>
      </c>
      <c r="E14" s="17">
        <v>6</v>
      </c>
      <c r="F14" s="17">
        <v>100000</v>
      </c>
      <c r="G14" s="16">
        <f t="shared" si="0"/>
        <v>600000</v>
      </c>
    </row>
    <row r="15" spans="1:7" s="4" customFormat="1" ht="45" customHeight="1" x14ac:dyDescent="0.25">
      <c r="A15" s="15">
        <v>11</v>
      </c>
      <c r="B15" s="21" t="s">
        <v>34</v>
      </c>
      <c r="C15" s="21" t="s">
        <v>48</v>
      </c>
      <c r="D15" s="15" t="s">
        <v>4</v>
      </c>
      <c r="E15" s="17">
        <v>1</v>
      </c>
      <c r="F15" s="17">
        <v>110000</v>
      </c>
      <c r="G15" s="16">
        <f t="shared" si="0"/>
        <v>110000</v>
      </c>
    </row>
    <row r="16" spans="1:7" s="4" customFormat="1" ht="42" customHeight="1" x14ac:dyDescent="0.25">
      <c r="A16" s="15">
        <v>12</v>
      </c>
      <c r="B16" s="21" t="s">
        <v>12</v>
      </c>
      <c r="C16" s="21" t="s">
        <v>49</v>
      </c>
      <c r="D16" s="15" t="s">
        <v>6</v>
      </c>
      <c r="E16" s="17">
        <v>1</v>
      </c>
      <c r="F16" s="17">
        <v>660000</v>
      </c>
      <c r="G16" s="16">
        <f t="shared" si="0"/>
        <v>660000</v>
      </c>
    </row>
    <row r="17" spans="1:7" s="4" customFormat="1" ht="33" customHeight="1" x14ac:dyDescent="0.25">
      <c r="A17" s="15">
        <v>13</v>
      </c>
      <c r="B17" s="21" t="s">
        <v>13</v>
      </c>
      <c r="C17" s="21" t="s">
        <v>13</v>
      </c>
      <c r="D17" s="15" t="s">
        <v>14</v>
      </c>
      <c r="E17" s="17">
        <v>2000</v>
      </c>
      <c r="F17" s="17">
        <v>400</v>
      </c>
      <c r="G17" s="16">
        <f t="shared" si="0"/>
        <v>800000</v>
      </c>
    </row>
    <row r="18" spans="1:7" s="4" customFormat="1" ht="63" x14ac:dyDescent="0.25">
      <c r="A18" s="15">
        <v>14</v>
      </c>
      <c r="B18" s="22" t="s">
        <v>24</v>
      </c>
      <c r="C18" s="22" t="s">
        <v>50</v>
      </c>
      <c r="D18" s="18" t="s">
        <v>4</v>
      </c>
      <c r="E18" s="18">
        <v>10</v>
      </c>
      <c r="F18" s="19">
        <v>14000</v>
      </c>
      <c r="G18" s="16">
        <f t="shared" si="0"/>
        <v>140000</v>
      </c>
    </row>
    <row r="19" spans="1:7" s="4" customFormat="1" ht="63" x14ac:dyDescent="0.25">
      <c r="A19" s="15">
        <v>15</v>
      </c>
      <c r="B19" s="22" t="s">
        <v>24</v>
      </c>
      <c r="C19" s="22" t="s">
        <v>51</v>
      </c>
      <c r="D19" s="18" t="s">
        <v>4</v>
      </c>
      <c r="E19" s="18">
        <v>70</v>
      </c>
      <c r="F19" s="19">
        <v>14000</v>
      </c>
      <c r="G19" s="16">
        <f t="shared" si="0"/>
        <v>980000</v>
      </c>
    </row>
    <row r="20" spans="1:7" s="4" customFormat="1" ht="63" x14ac:dyDescent="0.25">
      <c r="A20" s="15">
        <v>16</v>
      </c>
      <c r="B20" s="22" t="s">
        <v>24</v>
      </c>
      <c r="C20" s="22" t="s">
        <v>52</v>
      </c>
      <c r="D20" s="18" t="s">
        <v>4</v>
      </c>
      <c r="E20" s="18">
        <v>70</v>
      </c>
      <c r="F20" s="19">
        <v>14000</v>
      </c>
      <c r="G20" s="16">
        <f t="shared" si="0"/>
        <v>980000</v>
      </c>
    </row>
    <row r="21" spans="1:7" s="4" customFormat="1" ht="39.75" customHeight="1" x14ac:dyDescent="0.25">
      <c r="A21" s="15">
        <v>17</v>
      </c>
      <c r="B21" s="21" t="s">
        <v>15</v>
      </c>
      <c r="C21" s="21" t="s">
        <v>53</v>
      </c>
      <c r="D21" s="15" t="s">
        <v>4</v>
      </c>
      <c r="E21" s="17">
        <v>6</v>
      </c>
      <c r="F21" s="17">
        <v>52000</v>
      </c>
      <c r="G21" s="16">
        <f t="shared" si="0"/>
        <v>312000</v>
      </c>
    </row>
    <row r="22" spans="1:7" s="4" customFormat="1" ht="30" customHeight="1" x14ac:dyDescent="0.25">
      <c r="A22" s="15">
        <v>18</v>
      </c>
      <c r="B22" s="21" t="s">
        <v>38</v>
      </c>
      <c r="C22" s="21" t="s">
        <v>54</v>
      </c>
      <c r="D22" s="15" t="s">
        <v>4</v>
      </c>
      <c r="E22" s="17">
        <v>6</v>
      </c>
      <c r="F22" s="17">
        <v>9100</v>
      </c>
      <c r="G22" s="16">
        <f t="shared" si="0"/>
        <v>54600</v>
      </c>
    </row>
    <row r="23" spans="1:7" s="4" customFormat="1" ht="47.25" x14ac:dyDescent="0.25">
      <c r="A23" s="15">
        <v>19</v>
      </c>
      <c r="B23" s="21" t="s">
        <v>25</v>
      </c>
      <c r="C23" s="21" t="s">
        <v>26</v>
      </c>
      <c r="D23" s="15" t="s">
        <v>4</v>
      </c>
      <c r="E23" s="17">
        <v>6</v>
      </c>
      <c r="F23" s="16">
        <v>29000</v>
      </c>
      <c r="G23" s="16">
        <f t="shared" si="0"/>
        <v>174000</v>
      </c>
    </row>
    <row r="24" spans="1:7" s="4" customFormat="1" ht="41.25" customHeight="1" x14ac:dyDescent="0.25">
      <c r="A24" s="15">
        <v>20</v>
      </c>
      <c r="B24" s="21" t="s">
        <v>16</v>
      </c>
      <c r="C24" s="21" t="s">
        <v>17</v>
      </c>
      <c r="D24" s="15" t="s">
        <v>6</v>
      </c>
      <c r="E24" s="17">
        <v>4</v>
      </c>
      <c r="F24" s="17">
        <v>200000</v>
      </c>
      <c r="G24" s="16">
        <f t="shared" si="0"/>
        <v>800000</v>
      </c>
    </row>
    <row r="25" spans="1:7" s="4" customFormat="1" ht="63" x14ac:dyDescent="0.25">
      <c r="A25" s="15">
        <v>21</v>
      </c>
      <c r="B25" s="21" t="s">
        <v>18</v>
      </c>
      <c r="C25" s="21" t="s">
        <v>55</v>
      </c>
      <c r="D25" s="15" t="s">
        <v>6</v>
      </c>
      <c r="E25" s="17">
        <v>1</v>
      </c>
      <c r="F25" s="17">
        <v>1000000</v>
      </c>
      <c r="G25" s="16">
        <f t="shared" si="0"/>
        <v>1000000</v>
      </c>
    </row>
    <row r="26" spans="1:7" s="4" customFormat="1" ht="56.25" customHeight="1" x14ac:dyDescent="0.25">
      <c r="A26" s="15">
        <v>22</v>
      </c>
      <c r="B26" s="21" t="s">
        <v>39</v>
      </c>
      <c r="C26" s="21" t="s">
        <v>56</v>
      </c>
      <c r="D26" s="15" t="s">
        <v>5</v>
      </c>
      <c r="E26" s="17">
        <v>2</v>
      </c>
      <c r="F26" s="17">
        <v>700000</v>
      </c>
      <c r="G26" s="16">
        <f t="shared" si="0"/>
        <v>1400000</v>
      </c>
    </row>
    <row r="27" spans="1:7" s="4" customFormat="1" ht="63" x14ac:dyDescent="0.25">
      <c r="A27" s="15">
        <v>23</v>
      </c>
      <c r="B27" s="21" t="s">
        <v>19</v>
      </c>
      <c r="C27" s="21" t="s">
        <v>57</v>
      </c>
      <c r="D27" s="15" t="s">
        <v>6</v>
      </c>
      <c r="E27" s="17">
        <v>1</v>
      </c>
      <c r="F27" s="17">
        <v>230000</v>
      </c>
      <c r="G27" s="16">
        <f t="shared" si="0"/>
        <v>230000</v>
      </c>
    </row>
    <row r="28" spans="1:7" s="4" customFormat="1" ht="39.75" customHeight="1" x14ac:dyDescent="0.25">
      <c r="A28" s="15">
        <v>24</v>
      </c>
      <c r="B28" s="21" t="s">
        <v>20</v>
      </c>
      <c r="C28" s="21" t="s">
        <v>58</v>
      </c>
      <c r="D28" s="15" t="s">
        <v>6</v>
      </c>
      <c r="E28" s="17">
        <v>1</v>
      </c>
      <c r="F28" s="17">
        <v>32500</v>
      </c>
      <c r="G28" s="16">
        <f t="shared" si="0"/>
        <v>32500</v>
      </c>
    </row>
    <row r="29" spans="1:7" s="4" customFormat="1" ht="42" customHeight="1" x14ac:dyDescent="0.25">
      <c r="A29" s="15">
        <v>25</v>
      </c>
      <c r="B29" s="21" t="s">
        <v>21</v>
      </c>
      <c r="C29" s="21" t="s">
        <v>59</v>
      </c>
      <c r="D29" s="15" t="s">
        <v>6</v>
      </c>
      <c r="E29" s="17">
        <v>1</v>
      </c>
      <c r="F29" s="17">
        <v>110000</v>
      </c>
      <c r="G29" s="16">
        <f t="shared" si="0"/>
        <v>110000</v>
      </c>
    </row>
    <row r="30" spans="1:7" s="4" customFormat="1" ht="126" x14ac:dyDescent="0.25">
      <c r="A30" s="15">
        <v>26</v>
      </c>
      <c r="B30" s="21" t="s">
        <v>22</v>
      </c>
      <c r="C30" s="21" t="s">
        <v>66</v>
      </c>
      <c r="D30" s="15" t="s">
        <v>4</v>
      </c>
      <c r="E30" s="17">
        <v>1</v>
      </c>
      <c r="F30" s="17">
        <v>350000</v>
      </c>
      <c r="G30" s="16">
        <f t="shared" si="0"/>
        <v>350000</v>
      </c>
    </row>
    <row r="31" spans="1:7" s="4" customFormat="1" ht="74.25" customHeight="1" x14ac:dyDescent="0.25">
      <c r="A31" s="15">
        <v>27</v>
      </c>
      <c r="B31" s="21" t="s">
        <v>65</v>
      </c>
      <c r="C31" s="21" t="s">
        <v>61</v>
      </c>
      <c r="D31" s="15" t="s">
        <v>4</v>
      </c>
      <c r="E31" s="17">
        <v>1</v>
      </c>
      <c r="F31" s="17">
        <v>520000</v>
      </c>
      <c r="G31" s="16">
        <f t="shared" si="0"/>
        <v>520000</v>
      </c>
    </row>
    <row r="32" spans="1:7" s="4" customFormat="1" ht="153.75" customHeight="1" x14ac:dyDescent="0.25">
      <c r="A32" s="15">
        <v>28</v>
      </c>
      <c r="B32" s="21" t="s">
        <v>23</v>
      </c>
      <c r="C32" s="21" t="s">
        <v>60</v>
      </c>
      <c r="D32" s="15" t="s">
        <v>4</v>
      </c>
      <c r="E32" s="17">
        <v>10</v>
      </c>
      <c r="F32" s="17">
        <v>70000</v>
      </c>
      <c r="G32" s="16">
        <f t="shared" si="0"/>
        <v>700000</v>
      </c>
    </row>
    <row r="33" spans="1:7" s="6" customFormat="1" ht="30" customHeight="1" x14ac:dyDescent="0.25">
      <c r="A33" s="10"/>
      <c r="B33" s="11" t="s">
        <v>62</v>
      </c>
      <c r="C33" s="23"/>
      <c r="D33" s="1"/>
      <c r="E33" s="2"/>
      <c r="F33" s="2"/>
      <c r="G33" s="24">
        <f>SUM(G5:G32)</f>
        <v>27327100</v>
      </c>
    </row>
    <row r="36" spans="1:7" ht="27.75" customHeight="1" x14ac:dyDescent="0.25">
      <c r="A36" s="10">
        <v>29</v>
      </c>
      <c r="B36" s="23" t="s">
        <v>69</v>
      </c>
      <c r="C36" s="23" t="s">
        <v>71</v>
      </c>
      <c r="D36" s="10" t="s">
        <v>67</v>
      </c>
      <c r="E36" s="30">
        <v>1500</v>
      </c>
      <c r="F36" s="31">
        <v>216.05</v>
      </c>
      <c r="G36" s="31">
        <f>E36*F36</f>
        <v>324075</v>
      </c>
    </row>
    <row r="37" spans="1:7" ht="25.5" customHeight="1" x14ac:dyDescent="0.25">
      <c r="A37" s="10">
        <v>30</v>
      </c>
      <c r="B37" s="33" t="s">
        <v>70</v>
      </c>
      <c r="C37" s="23" t="s">
        <v>71</v>
      </c>
      <c r="D37" s="10" t="s">
        <v>67</v>
      </c>
      <c r="E37" s="30">
        <v>2000</v>
      </c>
      <c r="F37" s="31">
        <v>305.14999999999998</v>
      </c>
      <c r="G37" s="31">
        <f>E37*F37</f>
        <v>610300</v>
      </c>
    </row>
    <row r="38" spans="1:7" ht="25.5" customHeight="1" x14ac:dyDescent="0.25">
      <c r="A38" s="10"/>
      <c r="B38" s="11" t="s">
        <v>62</v>
      </c>
      <c r="C38" s="23"/>
      <c r="D38" s="1"/>
      <c r="E38" s="2"/>
      <c r="F38" s="2"/>
      <c r="G38" s="32">
        <f>SUM(G36:G37)</f>
        <v>934375</v>
      </c>
    </row>
    <row r="39" spans="1:7" ht="30.75" customHeight="1" x14ac:dyDescent="0.25">
      <c r="A39" s="10"/>
      <c r="B39" s="11" t="s">
        <v>68</v>
      </c>
      <c r="C39" s="23"/>
      <c r="D39" s="1"/>
      <c r="E39" s="2"/>
      <c r="F39" s="2"/>
      <c r="G39" s="32">
        <f>G33+G38</f>
        <v>28261475</v>
      </c>
    </row>
  </sheetData>
  <mergeCells count="2">
    <mergeCell ref="A1:G1"/>
    <mergeCell ref="A2:G2"/>
  </mergeCells>
  <pageMargins left="0.70866141732283472" right="0.70866141732283472" top="0.19685039370078741" bottom="0.19685039370078741" header="0.31496062992125984" footer="0.31496062992125984"/>
  <pageSetup paperSize="256"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Абатов Нуркаси</dc:creator>
  <cp:lastModifiedBy>Дюсембекова Зарина</cp:lastModifiedBy>
  <cp:lastPrinted>2022-03-14T10:35:29Z</cp:lastPrinted>
  <dcterms:created xsi:type="dcterms:W3CDTF">2022-01-23T12:36:33Z</dcterms:created>
  <dcterms:modified xsi:type="dcterms:W3CDTF">2022-03-14T10:35:44Z</dcterms:modified>
</cp:coreProperties>
</file>